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24226"/>
  <mc:AlternateContent xmlns:mc="http://schemas.openxmlformats.org/markup-compatibility/2006">
    <mc:Choice Requires="x15">
      <x15ac:absPath xmlns:x15ac="http://schemas.microsoft.com/office/spreadsheetml/2010/11/ac" url="J:\procurement_baa_rfp\WIP - NOT PUBLIC\21-873 License Plates and Registration Docs BMV\Proposals\Irwin Hodson Group\"/>
    </mc:Choice>
  </mc:AlternateContent>
  <xr:revisionPtr revIDLastSave="0" documentId="8_{71817910-C736-410A-BF57-A1F2BFA4C099}" xr6:coauthVersionLast="45" xr6:coauthVersionMax="45" xr10:uidLastSave="{00000000-0000-0000-0000-000000000000}"/>
  <bookViews>
    <workbookView xWindow="-120" yWindow="-120" windowWidth="20730" windowHeight="11160" firstSheet="1" activeTab="2" xr2:uid="{00000000-000D-0000-FFFF-FFFF00000000}"/>
  </bookViews>
  <sheets>
    <sheet name="Instructions" sheetId="2" r:id="rId1"/>
    <sheet name="Attachment C" sheetId="1" r:id="rId2"/>
    <sheet name="FTE Details" sheetId="3" r:id="rId3"/>
  </sheets>
  <definedNames>
    <definedName name="_xlnm.Print_Area" localSheetId="1">'Attachment C'!$B$33:$F$37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9" i="3" l="1"/>
  <c r="E47" i="3" l="1"/>
  <c r="E38" i="3"/>
  <c r="E45" i="3"/>
  <c r="E31" i="1" s="1"/>
  <c r="E19" i="3"/>
  <c r="E25" i="3"/>
  <c r="E36" i="3"/>
  <c r="E40" i="3" s="1"/>
  <c r="D31" i="1" s="1"/>
  <c r="E56" i="3"/>
  <c r="E55" i="3"/>
  <c r="E54" i="3"/>
  <c r="E48" i="3"/>
  <c r="E46" i="3"/>
  <c r="E39" i="3"/>
  <c r="E37" i="3"/>
  <c r="E26" i="3"/>
  <c r="E31" i="3"/>
  <c r="E12" i="3"/>
  <c r="E13" i="3"/>
  <c r="E14" i="3"/>
  <c r="E15" i="3"/>
  <c r="E16" i="3"/>
  <c r="E17" i="3"/>
  <c r="E18" i="3"/>
  <c r="E20" i="3"/>
  <c r="E21" i="3" s="1"/>
  <c r="C27" i="1" s="1"/>
  <c r="E53" i="3"/>
  <c r="E44" i="3"/>
  <c r="E35" i="3"/>
  <c r="E11" i="3"/>
  <c r="E10" i="3"/>
  <c r="E9" i="3"/>
  <c r="C31" i="1"/>
  <c r="E57" i="3" l="1"/>
  <c r="F31" i="1" s="1"/>
</calcChain>
</file>

<file path=xl/sharedStrings.xml><?xml version="1.0" encoding="utf-8"?>
<sst xmlns="http://schemas.openxmlformats.org/spreadsheetml/2006/main" count="122" uniqueCount="87">
  <si>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</si>
  <si>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</si>
  <si>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</si>
  <si>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</si>
  <si>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</si>
  <si>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</si>
  <si>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</si>
  <si>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</si>
  <si>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Irwin Hodson Group Indiana LLC</t>
  </si>
  <si>
    <t>Address/City/State/Zip Code:</t>
  </si>
  <si>
    <t>2980 East Coliseum Blvd., Building #2, Fort Wayne, Indiana 46805.</t>
  </si>
  <si>
    <t>Telephone #/Fax #/Website:</t>
  </si>
  <si>
    <t>(260) 482-8052/No Fax/  www.irwinhodsongroup.com</t>
  </si>
  <si>
    <t>Federal Tax Identification Number:</t>
  </si>
  <si>
    <t>47-3931959</t>
  </si>
  <si>
    <t>State/Country of domicile/incorporation:</t>
  </si>
  <si>
    <t>Indiana, USA</t>
  </si>
  <si>
    <t>Location of firm's headquarters or principal place of business:</t>
  </si>
  <si>
    <t>Name of parent company or holding company (if applicable):</t>
  </si>
  <si>
    <t>Irwin Hodson Group Holdings Inc.</t>
  </si>
  <si>
    <t>State/Country of domicile/incorporation of company listed in #7:</t>
  </si>
  <si>
    <t>Oregon, USA</t>
  </si>
  <si>
    <t>Address of company listed in #7:</t>
  </si>
  <si>
    <t>12067 NE Glenn Widing Dr. Ste 103, Portland, Oregon 97220</t>
  </si>
  <si>
    <t>IN Department of Workforce Development (DWD) account number:</t>
  </si>
  <si>
    <t>IN Department of Revenue (DOR) account number:</t>
  </si>
  <si>
    <t>0154744204 001</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</si>
  <si>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</si>
  <si>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</si>
  <si>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</si>
  <si>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</si>
  <si>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</si>
  <si>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</si>
  <si>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</si>
  <si>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</si>
  <si>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</si>
  <si>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Business Information Systems</t>
  </si>
  <si>
    <t>Pillow Express Logistics</t>
  </si>
  <si>
    <t>Langham Logistics</t>
  </si>
  <si>
    <t>Professional Management Enterprises</t>
  </si>
  <si>
    <t>Address/Contact Person/Telephone Number/Tax ID Number:</t>
  </si>
  <si>
    <t>333 Industrial Park Road, Piney Flats, Tennessee, 37686. Stoney Hale (388) 514-5192/Tax ID 800672714</t>
  </si>
  <si>
    <t>5128 W. 79th Road, Indianapolis, IN 46268/Eddie Pillow/(317) 415-4000/Tax ID 35-1790900</t>
  </si>
  <si>
    <t>5335 W. 74th Street, Indianapolis, IN 46268/Cathy Langham/(317) 471-5049/Tax ID 35-1745665</t>
  </si>
  <si>
    <t>9245 N. Meridian Street, Suite 210, Indianapolis, IN 46260/Danny Portee/(317) 541-0200/Tax ID 20-4024802</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</si>
  <si>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</si>
  <si>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</si>
  <si>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</si>
  <si>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Todd Lawrence</t>
  </si>
  <si>
    <t>Title:</t>
  </si>
  <si>
    <t>President/CEO</t>
  </si>
  <si>
    <t>Date:</t>
  </si>
  <si>
    <t>June 12th 2020</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</si>
  <si>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</si>
  <si>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</si>
  <si>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</si>
  <si>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</si>
  <si>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</si>
  <si>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IHG Indiana</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</si>
  <si>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</si>
  <si>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</si>
  <si>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</si>
  <si>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</si>
  <si>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</si>
  <si>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</si>
  <si>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</si>
  <si>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</si>
  <si>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Account Manager</t>
  </si>
  <si>
    <t>Operations Manager</t>
  </si>
  <si>
    <t>Print Lead</t>
  </si>
  <si>
    <t>Blanking Operator</t>
  </si>
  <si>
    <t>Production Lead</t>
  </si>
  <si>
    <t>Printer Operator</t>
  </si>
  <si>
    <t>License Plate Inspection</t>
  </si>
  <si>
    <t>TOTAL FTE COUNT</t>
  </si>
  <si>
    <t>JOB TITLE</t>
  </si>
  <si>
    <t>Example: Developer</t>
  </si>
  <si>
    <t>Pillow Logistics</t>
  </si>
  <si>
    <t>Procurement Manager</t>
  </si>
  <si>
    <t>Warehouse Manager</t>
  </si>
  <si>
    <t>Shipping Manager</t>
  </si>
  <si>
    <t>Project Coordinator</t>
  </si>
  <si>
    <t>Mailroom and Fulfillment Operators</t>
  </si>
  <si>
    <t>Recuitment Consultant</t>
  </si>
  <si>
    <t>Graphic Designer/Print Operator</t>
  </si>
  <si>
    <t>License Plate and Registration Fulfillment</t>
  </si>
  <si>
    <t>Fulfillment Machine Operators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</si>
</sst>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3"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1"/>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2" fillId="0" borderId="0" xfId="0" applyNumberFormat="1"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1" fillId="0" borderId="5" xfId="0" applyFont="1" applyFill="1" applyBorder="1" applyAlignment="1">
      <alignment horizontal="center"/>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22" fillId="0" borderId="5" xfId="0" applyFont="1" applyFill="1" applyBorder="1"/>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0" fontId="4" fillId="3" borderId="5" xfId="0" applyFont="1" applyFill="1" applyBorder="1" applyAlignment="1">
      <alignment horizontal="center"/>
    </xf>
    <xf numFmtId="0" fontId="4" fillId="0" borderId="0" xfId="0" applyFont="1" applyAlignment="1">
      <alignment wrapText="1"/>
    </xf>
    <xf numFmtId="9" fontId="4" fillId="3" borderId="5" xfId="2" applyFont="1" applyFill="1" applyBorder="1" applyAlignment="1">
      <alignment horizontal="center"/>
    </xf>
    <xf numFmtId="0" fontId="0" fillId="0" borderId="3" xfId="0" applyBorder="1" applyAlignment="1">
      <alignment vertical="top" wrapText="1"/>
    </xf>
    <xf numFmtId="0" fontId="4" fillId="0" borderId="6" xfId="0" applyFont="1" applyBorder="1" applyAlignment="1">
      <alignment vertical="top" wrapText="1"/>
    </xf>
    <xf numFmtId="0" fontId="0" fillId="4" borderId="5" xfId="0" applyFill="1" applyBorder="1" applyAlignment="1">
      <alignment vertical="top" wrapText="1"/>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3" fillId="0" borderId="0" xfId="0" applyFont="1" applyBorder="1" applyAlignment="1">
      <alignment wrapText="1"/>
    </xf>
    <xf numFmtId="0" fontId="0" fillId="0" borderId="10" xfId="0" applyBorder="1" applyAlignment="1"/>
    <xf numFmtId="0" fontId="0" fillId="0" borderId="9" xfId="0" applyBorder="1" applyAlignment="1"/>
    <xf numFmtId="0" fontId="0" fillId="0" borderId="5" xfId="0" applyBorder="1" applyAlignment="1">
      <alignment horizontal="left" vertical="top"/>
    </xf>
    <xf numFmtId="0" fontId="0" fillId="0" borderId="6"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8" fontId="0" fillId="0" borderId="5" xfId="0" applyNumberFormat="1" applyBorder="1" applyAlignment="1">
      <alignment horizontal="left" vertical="top"/>
    </xf>
    <xf numFmtId="8" fontId="4" fillId="0" borderId="10" xfId="1" applyNumberFormat="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4" fillId="0" borderId="2" xfId="0" applyFont="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1</xdr:col>
      <xdr:colOff>238125</xdr:colOff>
      <xdr:row>3</xdr:row>
      <xdr:rowOff>66675</xdr:rowOff>
    </xdr:to>
    <xdr:pic>
      <xdr:nvPicPr>
        <xdr:cNvPr id="1083" name="Picture 1" descr="SEAL31">
          <a:extLst>
            <a:ext uri="{FF2B5EF4-FFF2-40B4-BE49-F238E27FC236}">
              <a16:creationId xmlns:a16="http://schemas.microsoft.com/office/drawing/2014/main" id="{DB58ACBC-A191-46C9-9FF0-16A1B03A02B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8575"/>
          <a:ext cx="419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255270</xdr:colOff>
      <xdr:row>0</xdr:row>
      <xdr:rowOff>38099</xdr:rowOff>
    </xdr:from>
    <xdr:to>
      <xdr:col>4</xdr:col>
      <xdr:colOff>341954</xdr:colOff>
      <xdr:row>4</xdr:row>
      <xdr:rowOff>38099</xdr:rowOff>
    </xdr:to>
    <xdr:sp macro="" textlink="">
      <xdr:nvSpPr>
        <xdr:cNvPr id="1026" name="Text Box 2">
          <a:extLst>
            <a:ext uri="{FF2B5EF4-FFF2-40B4-BE49-F238E27FC236}">
              <a16:creationId xmlns:a16="http://schemas.microsoft.com/office/drawing/2014/main" id="{24B26365-60F3-48DF-B312-6C93063F7887}"/>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1</xdr:col>
      <xdr:colOff>2190751</xdr:colOff>
      <xdr:row>32</xdr:row>
      <xdr:rowOff>114300</xdr:rowOff>
    </xdr:from>
    <xdr:to>
      <xdr:col>3</xdr:col>
      <xdr:colOff>638176</xdr:colOff>
      <xdr:row>34</xdr:row>
      <xdr:rowOff>122842</xdr:rowOff>
    </xdr:to>
    <xdr:pic>
      <xdr:nvPicPr>
        <xdr:cNvPr id="3" name="Picture 2">
          <a:extLst>
            <a:ext uri="{FF2B5EF4-FFF2-40B4-BE49-F238E27FC236}">
              <a16:creationId xmlns:a16="http://schemas.microsoft.com/office/drawing/2014/main" id="{8446AAF7-C085-4BC1-9BAF-89C4A9F05E2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19351" y="11782425"/>
          <a:ext cx="1981200" cy="4943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2"/>
  <cols>
    <col min="1" max="1" width="98.140625" style="19" customWidth="1"/>
  </cols>
  <sheetData>
    <row r="1" spans="1:1" ht="15" x14ac:dyDescent="0.2">
      <c r="A1" s="23" t="s">
        <v>0</v>
      </c>
    </row>
    <row r="2" spans="1:1" ht="19.5" customHeight="1" x14ac:dyDescent="0.2">
      <c r="A2" s="22" t="s">
        <v>1</v>
      </c>
    </row>
    <row r="3" spans="1:1" ht="84" customHeight="1" x14ac:dyDescent="0.2">
      <c r="A3" s="21" t="s">
        <v>2</v>
      </c>
    </row>
    <row r="4" spans="1:1" ht="57.75" customHeight="1" x14ac:dyDescent="0.2">
      <c r="A4" s="21" t="s">
        <v>3</v>
      </c>
    </row>
    <row r="5" spans="1:1" ht="81" customHeight="1" x14ac:dyDescent="0.2">
      <c r="A5" s="21" t="s">
        <v>4</v>
      </c>
    </row>
    <row r="6" spans="1:1" ht="127.5" x14ac:dyDescent="0.2">
      <c r="A6" s="20" t="s">
        <v>5</v>
      </c>
    </row>
    <row r="7" spans="1:1" x14ac:dyDescent="0.2">
      <c r="A7" s="20"/>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H39"/>
  <sheetViews>
    <sheetView topLeftCell="A28" workbookViewId="0">
      <selection activeCell="G39" sqref="G39"/>
    </sheetView>
  </sheetViews>
  <sheetFormatPr defaultRowHeight="12.75" x14ac:dyDescent="0.2"/>
  <cols>
    <col min="1" max="1" width="3.140625" style="17" customWidth="1"/>
    <col min="2" max="2" width="31" customWidth="1"/>
    <col min="3" max="3" width="18.42578125" customWidth="1"/>
    <col min="4" max="4" width="33.5703125" customWidth="1"/>
    <col min="5" max="5" width="18.28515625" customWidth="1"/>
    <col min="6" max="6" width="18.7109375" customWidth="1"/>
    <col min="7" max="7" width="17.85546875" customWidth="1"/>
  </cols>
  <sheetData>
    <row r="6" spans="1:6" ht="26.25" customHeight="1" x14ac:dyDescent="0.2">
      <c r="A6" s="77" t="s">
        <v>6</v>
      </c>
      <c r="B6" s="78"/>
      <c r="C6" s="78"/>
      <c r="D6" s="78"/>
      <c r="E6" s="78"/>
      <c r="F6" s="78"/>
    </row>
    <row r="7" spans="1:6" ht="13.5" thickBot="1" x14ac:dyDescent="0.25">
      <c r="A7" s="79"/>
      <c r="B7" s="80"/>
      <c r="C7" s="80"/>
      <c r="D7" s="80"/>
      <c r="E7" s="80"/>
      <c r="F7" s="80"/>
    </row>
    <row r="8" spans="1:6" x14ac:dyDescent="0.2">
      <c r="A8" s="1">
        <v>1</v>
      </c>
      <c r="B8" s="2" t="s">
        <v>7</v>
      </c>
      <c r="C8" s="81" t="s">
        <v>8</v>
      </c>
      <c r="D8" s="82"/>
      <c r="E8" s="82"/>
      <c r="F8" s="83"/>
    </row>
    <row r="9" spans="1:6" ht="12.75" customHeight="1" x14ac:dyDescent="0.2">
      <c r="A9" s="1">
        <v>2</v>
      </c>
      <c r="B9" s="3" t="s">
        <v>9</v>
      </c>
      <c r="C9" s="84" t="s">
        <v>10</v>
      </c>
      <c r="D9" s="84"/>
      <c r="E9" s="84"/>
      <c r="F9" s="85"/>
    </row>
    <row r="10" spans="1:6" ht="12.75" customHeight="1" x14ac:dyDescent="0.2">
      <c r="A10" s="1">
        <v>3</v>
      </c>
      <c r="B10" s="3" t="s">
        <v>11</v>
      </c>
      <c r="C10" s="84" t="s">
        <v>12</v>
      </c>
      <c r="D10" s="84"/>
      <c r="E10" s="84"/>
      <c r="F10" s="85"/>
    </row>
    <row r="11" spans="1:6" ht="25.5" x14ac:dyDescent="0.2">
      <c r="A11" s="1">
        <v>4</v>
      </c>
      <c r="B11" s="3" t="s">
        <v>13</v>
      </c>
      <c r="C11" s="84" t="s">
        <v>14</v>
      </c>
      <c r="D11" s="84"/>
      <c r="E11" s="84"/>
      <c r="F11" s="85"/>
    </row>
    <row r="12" spans="1:6" ht="25.5" x14ac:dyDescent="0.2">
      <c r="A12" s="1">
        <v>5</v>
      </c>
      <c r="B12" s="3" t="s">
        <v>15</v>
      </c>
      <c r="C12" s="84" t="s">
        <v>16</v>
      </c>
      <c r="D12" s="84"/>
      <c r="E12" s="84"/>
      <c r="F12" s="85"/>
    </row>
    <row r="13" spans="1:6" ht="25.5" x14ac:dyDescent="0.2">
      <c r="A13" s="1">
        <v>6</v>
      </c>
      <c r="B13" s="3" t="s">
        <v>17</v>
      </c>
      <c r="C13" s="84" t="s">
        <v>10</v>
      </c>
      <c r="D13" s="84"/>
      <c r="E13" s="84"/>
      <c r="F13" s="85"/>
    </row>
    <row r="14" spans="1:6" ht="25.5" x14ac:dyDescent="0.2">
      <c r="A14" s="1">
        <v>7</v>
      </c>
      <c r="B14" s="3" t="s">
        <v>18</v>
      </c>
      <c r="C14" s="84" t="s">
        <v>19</v>
      </c>
      <c r="D14" s="84"/>
      <c r="E14" s="84"/>
      <c r="F14" s="85"/>
    </row>
    <row r="15" spans="1:6" ht="38.25" x14ac:dyDescent="0.2">
      <c r="A15" s="1">
        <v>8</v>
      </c>
      <c r="B15" s="3" t="s">
        <v>20</v>
      </c>
      <c r="C15" s="84" t="s">
        <v>21</v>
      </c>
      <c r="D15" s="84"/>
      <c r="E15" s="84"/>
      <c r="F15" s="85"/>
    </row>
    <row r="16" spans="1:6" x14ac:dyDescent="0.2">
      <c r="A16" s="1">
        <v>9</v>
      </c>
      <c r="B16" s="3" t="s">
        <v>22</v>
      </c>
      <c r="C16" s="84" t="s">
        <v>23</v>
      </c>
      <c r="D16" s="84"/>
      <c r="E16" s="84"/>
      <c r="F16" s="85"/>
    </row>
    <row r="17" spans="1:8" ht="38.25" x14ac:dyDescent="0.2">
      <c r="A17" s="1">
        <v>10</v>
      </c>
      <c r="B17" s="3" t="s">
        <v>24</v>
      </c>
      <c r="C17" s="61">
        <v>712898</v>
      </c>
      <c r="D17" s="61"/>
      <c r="E17" s="61"/>
      <c r="F17" s="62"/>
    </row>
    <row r="18" spans="1:8" ht="25.5" x14ac:dyDescent="0.2">
      <c r="A18" s="1">
        <v>11</v>
      </c>
      <c r="B18" s="3" t="s">
        <v>25</v>
      </c>
      <c r="C18" s="61" t="s">
        <v>26</v>
      </c>
      <c r="D18" s="61"/>
      <c r="E18" s="61"/>
      <c r="F18" s="62"/>
    </row>
    <row r="19" spans="1:8" ht="51" x14ac:dyDescent="0.2">
      <c r="A19" s="1">
        <v>12</v>
      </c>
      <c r="B19" s="3" t="s">
        <v>27</v>
      </c>
      <c r="C19" s="63">
        <v>8</v>
      </c>
      <c r="D19" s="64"/>
      <c r="E19" s="64"/>
      <c r="F19" s="65"/>
      <c r="G19" s="50"/>
      <c r="H19" s="45"/>
    </row>
    <row r="20" spans="1:8" ht="38.25" x14ac:dyDescent="0.2">
      <c r="A20" s="1">
        <v>13</v>
      </c>
      <c r="B20" s="3" t="s">
        <v>28</v>
      </c>
      <c r="C20" s="61">
        <v>8</v>
      </c>
      <c r="D20" s="61"/>
      <c r="E20" s="61"/>
      <c r="F20" s="62"/>
      <c r="G20" s="50"/>
      <c r="H20" s="45"/>
    </row>
    <row r="21" spans="1:8" ht="51" x14ac:dyDescent="0.2">
      <c r="A21" s="1">
        <v>14</v>
      </c>
      <c r="B21" s="3" t="s">
        <v>29</v>
      </c>
      <c r="C21" s="66">
        <v>396833.1</v>
      </c>
      <c r="D21" s="61"/>
      <c r="E21" s="61"/>
      <c r="F21" s="62"/>
    </row>
    <row r="22" spans="1:8" ht="51" x14ac:dyDescent="0.2">
      <c r="A22" s="1">
        <v>15</v>
      </c>
      <c r="B22" s="3" t="s">
        <v>30</v>
      </c>
      <c r="C22" s="66">
        <v>396833.1</v>
      </c>
      <c r="D22" s="61"/>
      <c r="E22" s="61"/>
      <c r="F22" s="62"/>
      <c r="G22" s="18"/>
    </row>
    <row r="23" spans="1:8" ht="26.25" thickBot="1" x14ac:dyDescent="0.25">
      <c r="A23" s="1">
        <v>16</v>
      </c>
      <c r="B23" s="4" t="s">
        <v>31</v>
      </c>
      <c r="C23" s="67">
        <v>42355480</v>
      </c>
      <c r="D23" s="68"/>
      <c r="E23" s="68"/>
      <c r="F23" s="69"/>
    </row>
    <row r="24" spans="1:8" x14ac:dyDescent="0.2">
      <c r="A24" s="1"/>
      <c r="B24" s="58"/>
      <c r="C24" s="5"/>
      <c r="D24" s="5"/>
      <c r="E24" s="5"/>
      <c r="F24" s="5"/>
    </row>
    <row r="25" spans="1:8" ht="28.5" customHeight="1" thickBot="1" x14ac:dyDescent="0.25">
      <c r="A25" s="1"/>
      <c r="B25" s="70" t="s">
        <v>32</v>
      </c>
      <c r="C25" s="71"/>
    </row>
    <row r="26" spans="1:8" ht="25.5" x14ac:dyDescent="0.2">
      <c r="A26" s="1">
        <v>17</v>
      </c>
      <c r="B26" s="6" t="s">
        <v>33</v>
      </c>
      <c r="C26" s="57"/>
    </row>
    <row r="27" spans="1:8" ht="51.75" thickBot="1" x14ac:dyDescent="0.25">
      <c r="A27" s="1">
        <v>18</v>
      </c>
      <c r="B27" s="7" t="s">
        <v>34</v>
      </c>
      <c r="C27" s="34">
        <f>'FTE Details'!E21</f>
        <v>17</v>
      </c>
    </row>
    <row r="28" spans="1:8" ht="13.5" thickBot="1" x14ac:dyDescent="0.25">
      <c r="A28" s="1"/>
      <c r="B28" s="55"/>
    </row>
    <row r="29" spans="1:8" ht="38.25" x14ac:dyDescent="0.2">
      <c r="A29" s="1">
        <v>19</v>
      </c>
      <c r="B29" s="6" t="s">
        <v>35</v>
      </c>
      <c r="C29" s="8" t="s">
        <v>36</v>
      </c>
      <c r="D29" s="8" t="s">
        <v>37</v>
      </c>
      <c r="E29" s="56" t="s">
        <v>38</v>
      </c>
      <c r="F29" s="52" t="s">
        <v>39</v>
      </c>
    </row>
    <row r="30" spans="1:8" ht="89.25" x14ac:dyDescent="0.2">
      <c r="A30" s="1">
        <v>20</v>
      </c>
      <c r="B30" s="9" t="s">
        <v>40</v>
      </c>
      <c r="C30" s="54" t="s">
        <v>41</v>
      </c>
      <c r="D30" s="10" t="s">
        <v>42</v>
      </c>
      <c r="E30" s="10" t="s">
        <v>43</v>
      </c>
      <c r="F30" s="53" t="s">
        <v>44</v>
      </c>
    </row>
    <row r="31" spans="1:8" ht="51.75" thickBot="1" x14ac:dyDescent="0.25">
      <c r="A31" s="1">
        <v>21</v>
      </c>
      <c r="B31" s="7" t="s">
        <v>34</v>
      </c>
      <c r="C31" s="35">
        <f>'FTE Details'!E31</f>
        <v>2</v>
      </c>
      <c r="D31" s="36">
        <f>'FTE Details'!E40</f>
        <v>0.31785714285714289</v>
      </c>
      <c r="E31" s="35">
        <f>'FTE Details'!E49</f>
        <v>0.31785714285714289</v>
      </c>
      <c r="F31" s="34">
        <f>'FTE Details'!E57</f>
        <v>4.0999999999999996</v>
      </c>
    </row>
    <row r="32" spans="1:8" s="5" customFormat="1" ht="13.5" thickBot="1" x14ac:dyDescent="0.25">
      <c r="A32" s="11"/>
      <c r="B32" s="58"/>
      <c r="C32" s="12"/>
      <c r="D32" s="13"/>
      <c r="E32" s="12"/>
      <c r="F32" s="12"/>
    </row>
    <row r="33" spans="1:6" ht="24.75" customHeight="1" x14ac:dyDescent="0.2">
      <c r="A33" s="1">
        <v>22</v>
      </c>
      <c r="B33" s="72" t="s">
        <v>45</v>
      </c>
      <c r="C33" s="73"/>
      <c r="D33" s="73"/>
      <c r="E33" s="73"/>
      <c r="F33" s="74"/>
    </row>
    <row r="34" spans="1:6" x14ac:dyDescent="0.2">
      <c r="A34" s="14"/>
      <c r="B34" s="15" t="s">
        <v>46</v>
      </c>
      <c r="C34" s="75"/>
      <c r="D34" s="75"/>
      <c r="E34" s="75"/>
      <c r="F34" s="76"/>
    </row>
    <row r="35" spans="1:6" x14ac:dyDescent="0.2">
      <c r="A35" s="14"/>
      <c r="B35" s="15" t="s">
        <v>47</v>
      </c>
      <c r="C35" s="75" t="s">
        <v>48</v>
      </c>
      <c r="D35" s="75"/>
      <c r="E35" s="75"/>
      <c r="F35" s="76"/>
    </row>
    <row r="36" spans="1:6" x14ac:dyDescent="0.2">
      <c r="A36" s="14"/>
      <c r="B36" s="15" t="s">
        <v>49</v>
      </c>
      <c r="C36" s="75" t="s">
        <v>50</v>
      </c>
      <c r="D36" s="75"/>
      <c r="E36" s="75"/>
      <c r="F36" s="76"/>
    </row>
    <row r="37" spans="1:6" ht="13.5" thickBot="1" x14ac:dyDescent="0.25">
      <c r="A37" s="14"/>
      <c r="B37" s="16" t="s">
        <v>51</v>
      </c>
      <c r="C37" s="59" t="s">
        <v>52</v>
      </c>
      <c r="D37" s="59"/>
      <c r="E37" s="59"/>
      <c r="F37" s="60"/>
    </row>
    <row r="38" spans="1:6" x14ac:dyDescent="0.2">
      <c r="A38" s="14"/>
    </row>
    <row r="39" spans="1:6" x14ac:dyDescent="0.2">
      <c r="A39" s="14"/>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rintOptions gridLines="1"/>
  <pageMargins left="0.75" right="0.75" top="1" bottom="1" header="0.5" footer="0.5"/>
  <pageSetup fitToHeight="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7"/>
  <sheetViews>
    <sheetView showGridLines="0" tabSelected="1" workbookViewId="0">
      <selection activeCell="A26" sqref="A26"/>
    </sheetView>
  </sheetViews>
  <sheetFormatPr defaultRowHeight="12.75" x14ac:dyDescent="0.2"/>
  <cols>
    <col min="1" max="1" width="60.140625" customWidth="1"/>
    <col min="2" max="3" width="26.42578125" customWidth="1"/>
    <col min="4" max="4" width="18.5703125" customWidth="1"/>
    <col min="5" max="5" width="25.85546875" bestFit="1" customWidth="1"/>
  </cols>
  <sheetData>
    <row r="1" spans="1:5" ht="33" customHeight="1" x14ac:dyDescent="0.2">
      <c r="A1" s="89" t="s">
        <v>53</v>
      </c>
      <c r="B1" s="89"/>
      <c r="C1" s="89"/>
      <c r="D1" s="89"/>
      <c r="E1" s="90"/>
    </row>
    <row r="2" spans="1:5" ht="132.75" customHeight="1" x14ac:dyDescent="0.2">
      <c r="A2" s="91" t="s">
        <v>54</v>
      </c>
      <c r="B2" s="92"/>
      <c r="C2" s="92"/>
      <c r="D2" s="92"/>
      <c r="E2" s="93"/>
    </row>
    <row r="3" spans="1:5" ht="63.75" customHeight="1" x14ac:dyDescent="0.2">
      <c r="A3" s="86" t="s">
        <v>55</v>
      </c>
      <c r="B3" s="87"/>
      <c r="C3" s="87"/>
      <c r="D3" s="87"/>
      <c r="E3" s="88"/>
    </row>
    <row r="5" spans="1:5" ht="15" x14ac:dyDescent="0.25">
      <c r="A5" s="41" t="s">
        <v>56</v>
      </c>
      <c r="B5" s="44">
        <v>84</v>
      </c>
      <c r="C5" s="45" t="s">
        <v>57</v>
      </c>
    </row>
    <row r="7" spans="1:5" x14ac:dyDescent="0.2">
      <c r="A7" s="28" t="s">
        <v>58</v>
      </c>
      <c r="B7" s="28"/>
      <c r="C7" s="28"/>
      <c r="D7" s="28"/>
      <c r="E7" s="27"/>
    </row>
    <row r="8" spans="1:5" s="25" customFormat="1" ht="25.5" x14ac:dyDescent="0.2">
      <c r="A8" s="38" t="s">
        <v>59</v>
      </c>
      <c r="B8" s="39" t="s">
        <v>60</v>
      </c>
      <c r="C8" s="39" t="s">
        <v>61</v>
      </c>
      <c r="D8" s="39" t="s">
        <v>62</v>
      </c>
      <c r="E8" s="38" t="s">
        <v>63</v>
      </c>
    </row>
    <row r="9" spans="1:5" s="26" customFormat="1" x14ac:dyDescent="0.2">
      <c r="A9" s="31" t="s">
        <v>64</v>
      </c>
      <c r="B9" s="31">
        <v>5</v>
      </c>
      <c r="C9" s="31">
        <v>24</v>
      </c>
      <c r="D9" s="46">
        <v>1</v>
      </c>
      <c r="E9" s="37">
        <f>(B9*C9*D9)/$B$5</f>
        <v>1.4285714285714286</v>
      </c>
    </row>
    <row r="10" spans="1:5" x14ac:dyDescent="0.2">
      <c r="A10" s="40" t="s">
        <v>65</v>
      </c>
      <c r="B10" s="40">
        <v>3</v>
      </c>
      <c r="C10" s="40">
        <v>24</v>
      </c>
      <c r="D10" s="47">
        <v>0.5</v>
      </c>
      <c r="E10" s="37">
        <f>(B10*C10*D10)/$B$5</f>
        <v>0.42857142857142855</v>
      </c>
    </row>
    <row r="11" spans="1:5" x14ac:dyDescent="0.2">
      <c r="A11" s="40" t="s">
        <v>66</v>
      </c>
      <c r="B11" s="40">
        <v>2</v>
      </c>
      <c r="C11" s="40">
        <v>6</v>
      </c>
      <c r="D11" s="47">
        <v>1</v>
      </c>
      <c r="E11" s="37">
        <f>(B11*C11*D11)/$B$5</f>
        <v>0.14285714285714285</v>
      </c>
    </row>
    <row r="12" spans="1:5" x14ac:dyDescent="0.2">
      <c r="A12" s="49" t="s">
        <v>67</v>
      </c>
      <c r="B12" s="32">
        <v>1</v>
      </c>
      <c r="C12" s="32">
        <v>84</v>
      </c>
      <c r="D12" s="48">
        <v>1</v>
      </c>
      <c r="E12" s="43">
        <f>(B12*C12*D12)/$B$5</f>
        <v>1</v>
      </c>
    </row>
    <row r="13" spans="1:5" x14ac:dyDescent="0.2">
      <c r="A13" s="49" t="s">
        <v>68</v>
      </c>
      <c r="B13" s="32">
        <v>1</v>
      </c>
      <c r="C13" s="32">
        <v>84</v>
      </c>
      <c r="D13" s="48">
        <v>1</v>
      </c>
      <c r="E13" s="43">
        <f t="shared" ref="E13:E19" si="0">(B13*C13*D13)/$B$5</f>
        <v>1</v>
      </c>
    </row>
    <row r="14" spans="1:5" x14ac:dyDescent="0.2">
      <c r="A14" s="49" t="s">
        <v>69</v>
      </c>
      <c r="B14" s="32">
        <v>1</v>
      </c>
      <c r="C14" s="32">
        <v>84</v>
      </c>
      <c r="D14" s="48">
        <v>1</v>
      </c>
      <c r="E14" s="43">
        <f t="shared" si="0"/>
        <v>1</v>
      </c>
    </row>
    <row r="15" spans="1:5" x14ac:dyDescent="0.2">
      <c r="A15" s="49" t="s">
        <v>70</v>
      </c>
      <c r="B15" s="32">
        <v>1</v>
      </c>
      <c r="C15" s="32">
        <v>84</v>
      </c>
      <c r="D15" s="48">
        <v>1</v>
      </c>
      <c r="E15" s="43">
        <f t="shared" si="0"/>
        <v>1</v>
      </c>
    </row>
    <row r="16" spans="1:5" x14ac:dyDescent="0.2">
      <c r="A16" s="49" t="s">
        <v>71</v>
      </c>
      <c r="B16" s="32">
        <v>1</v>
      </c>
      <c r="C16" s="32">
        <v>84</v>
      </c>
      <c r="D16" s="48">
        <v>1</v>
      </c>
      <c r="E16" s="43">
        <f t="shared" si="0"/>
        <v>1</v>
      </c>
    </row>
    <row r="17" spans="1:5" x14ac:dyDescent="0.2">
      <c r="A17" s="49" t="s">
        <v>72</v>
      </c>
      <c r="B17" s="32">
        <v>1</v>
      </c>
      <c r="C17" s="32">
        <v>84</v>
      </c>
      <c r="D17" s="48">
        <v>1</v>
      </c>
      <c r="E17" s="43">
        <f t="shared" si="0"/>
        <v>1</v>
      </c>
    </row>
    <row r="18" spans="1:5" x14ac:dyDescent="0.2">
      <c r="A18" s="49" t="s">
        <v>73</v>
      </c>
      <c r="B18" s="32">
        <v>4</v>
      </c>
      <c r="C18" s="32">
        <v>84</v>
      </c>
      <c r="D18" s="48">
        <v>1</v>
      </c>
      <c r="E18" s="43">
        <f t="shared" si="0"/>
        <v>4</v>
      </c>
    </row>
    <row r="19" spans="1:5" x14ac:dyDescent="0.2">
      <c r="A19" s="49" t="s">
        <v>84</v>
      </c>
      <c r="B19" s="32">
        <v>1</v>
      </c>
      <c r="C19" s="32">
        <v>84</v>
      </c>
      <c r="D19" s="48">
        <v>1</v>
      </c>
      <c r="E19" s="43">
        <f t="shared" si="0"/>
        <v>1</v>
      </c>
    </row>
    <row r="20" spans="1:5" x14ac:dyDescent="0.2">
      <c r="A20" s="49" t="s">
        <v>85</v>
      </c>
      <c r="B20" s="32">
        <v>6</v>
      </c>
      <c r="C20" s="32">
        <v>84</v>
      </c>
      <c r="D20" s="48">
        <v>1</v>
      </c>
      <c r="E20" s="43">
        <f>(B20*C20*D20)/$B$5</f>
        <v>6</v>
      </c>
    </row>
    <row r="21" spans="1:5" s="24" customFormat="1" x14ac:dyDescent="0.2">
      <c r="A21" s="30" t="s">
        <v>74</v>
      </c>
      <c r="B21" s="30"/>
      <c r="C21" s="30"/>
      <c r="D21" s="30"/>
      <c r="E21" s="33">
        <f>SUM(E12:E20)</f>
        <v>17</v>
      </c>
    </row>
    <row r="23" spans="1:5" x14ac:dyDescent="0.2">
      <c r="A23" s="28" t="s">
        <v>36</v>
      </c>
      <c r="B23" s="28"/>
      <c r="C23" s="28"/>
      <c r="D23" s="28"/>
      <c r="E23" s="42"/>
    </row>
    <row r="24" spans="1:5" ht="25.5" x14ac:dyDescent="0.2">
      <c r="A24" s="38" t="s">
        <v>75</v>
      </c>
      <c r="B24" s="39" t="s">
        <v>60</v>
      </c>
      <c r="C24" s="39" t="s">
        <v>61</v>
      </c>
      <c r="D24" s="39" t="s">
        <v>62</v>
      </c>
      <c r="E24" s="38" t="s">
        <v>63</v>
      </c>
    </row>
    <row r="25" spans="1:5" x14ac:dyDescent="0.2">
      <c r="A25" s="31" t="s">
        <v>76</v>
      </c>
      <c r="B25" s="40">
        <v>2</v>
      </c>
      <c r="C25" s="40">
        <v>6</v>
      </c>
      <c r="D25" s="47">
        <v>1</v>
      </c>
      <c r="E25" s="37">
        <f>(B25*C25*D25)/$B$5</f>
        <v>0.14285714285714285</v>
      </c>
    </row>
    <row r="26" spans="1:5" x14ac:dyDescent="0.2">
      <c r="A26" s="49" t="s">
        <v>86</v>
      </c>
      <c r="B26" s="32">
        <v>2</v>
      </c>
      <c r="C26" s="32">
        <v>84</v>
      </c>
      <c r="D26" s="51">
        <v>1</v>
      </c>
      <c r="E26" s="43">
        <f>(B26*C26*D26)/$B$5</f>
        <v>2</v>
      </c>
    </row>
    <row r="27" spans="1:5" x14ac:dyDescent="0.2">
      <c r="A27" s="49"/>
      <c r="B27" s="32"/>
      <c r="C27" s="32"/>
      <c r="D27" s="51"/>
      <c r="E27" s="43"/>
    </row>
    <row r="28" spans="1:5" x14ac:dyDescent="0.2">
      <c r="A28" s="49"/>
      <c r="B28" s="32"/>
      <c r="C28" s="32"/>
      <c r="D28" s="51"/>
      <c r="E28" s="43"/>
    </row>
    <row r="29" spans="1:5" x14ac:dyDescent="0.2">
      <c r="A29" s="49"/>
      <c r="B29" s="32"/>
      <c r="C29" s="32"/>
      <c r="D29" s="51"/>
      <c r="E29" s="43"/>
    </row>
    <row r="30" spans="1:5" x14ac:dyDescent="0.2">
      <c r="A30" s="49"/>
      <c r="B30" s="32"/>
      <c r="C30" s="32"/>
      <c r="D30" s="51"/>
      <c r="E30" s="43"/>
    </row>
    <row r="31" spans="1:5" s="24" customFormat="1" x14ac:dyDescent="0.2">
      <c r="A31" s="30" t="s">
        <v>74</v>
      </c>
      <c r="B31" s="30"/>
      <c r="C31" s="30"/>
      <c r="D31" s="30"/>
      <c r="E31" s="33">
        <f>SUM(E26:E30)</f>
        <v>2</v>
      </c>
    </row>
    <row r="33" spans="1:5" x14ac:dyDescent="0.2">
      <c r="A33" s="28" t="s">
        <v>77</v>
      </c>
      <c r="B33" s="28"/>
      <c r="C33" s="28"/>
      <c r="D33" s="28"/>
      <c r="E33" s="42"/>
    </row>
    <row r="34" spans="1:5" ht="25.5" x14ac:dyDescent="0.2">
      <c r="A34" s="29" t="s">
        <v>75</v>
      </c>
      <c r="B34" s="39" t="s">
        <v>60</v>
      </c>
      <c r="C34" s="39" t="s">
        <v>61</v>
      </c>
      <c r="D34" s="39" t="s">
        <v>62</v>
      </c>
      <c r="E34" s="29" t="s">
        <v>63</v>
      </c>
    </row>
    <row r="35" spans="1:5" x14ac:dyDescent="0.2">
      <c r="A35" s="31" t="s">
        <v>76</v>
      </c>
      <c r="B35" s="40">
        <v>2</v>
      </c>
      <c r="C35" s="40">
        <v>6</v>
      </c>
      <c r="D35" s="47">
        <v>1</v>
      </c>
      <c r="E35" s="37">
        <f>(B35*C35*D35)/$B$5</f>
        <v>0.14285714285714285</v>
      </c>
    </row>
    <row r="36" spans="1:5" x14ac:dyDescent="0.2">
      <c r="A36" s="49" t="s">
        <v>78</v>
      </c>
      <c r="B36" s="32">
        <v>1</v>
      </c>
      <c r="C36" s="32">
        <v>84</v>
      </c>
      <c r="D36" s="51">
        <v>0.1</v>
      </c>
      <c r="E36" s="43">
        <f>(B36*C36*D36)/$B$5</f>
        <v>0.1</v>
      </c>
    </row>
    <row r="37" spans="1:5" x14ac:dyDescent="0.2">
      <c r="A37" s="49" t="s">
        <v>79</v>
      </c>
      <c r="B37" s="32">
        <v>1</v>
      </c>
      <c r="C37" s="32">
        <v>84</v>
      </c>
      <c r="D37" s="51">
        <v>0.1</v>
      </c>
      <c r="E37" s="43">
        <f>(B37*C37*D37)/$B$5</f>
        <v>0.1</v>
      </c>
    </row>
    <row r="38" spans="1:5" x14ac:dyDescent="0.2">
      <c r="A38" s="49" t="s">
        <v>80</v>
      </c>
      <c r="B38" s="32">
        <v>1</v>
      </c>
      <c r="C38" s="32">
        <v>84</v>
      </c>
      <c r="D38" s="51">
        <v>0.1</v>
      </c>
      <c r="E38" s="43">
        <f>(B38*C38*D38)/$B$5</f>
        <v>0.1</v>
      </c>
    </row>
    <row r="39" spans="1:5" x14ac:dyDescent="0.2">
      <c r="A39" s="49" t="s">
        <v>81</v>
      </c>
      <c r="B39" s="32">
        <v>1</v>
      </c>
      <c r="C39" s="32">
        <v>6</v>
      </c>
      <c r="D39" s="51">
        <v>0.25</v>
      </c>
      <c r="E39" s="43">
        <f>(B39*C39*D39)/$B$5</f>
        <v>1.7857142857142856E-2</v>
      </c>
    </row>
    <row r="40" spans="1:5" s="24" customFormat="1" x14ac:dyDescent="0.2">
      <c r="A40" s="30" t="s">
        <v>74</v>
      </c>
      <c r="B40" s="30"/>
      <c r="C40" s="30"/>
      <c r="D40" s="30"/>
      <c r="E40" s="33">
        <f>SUM(E36:E39)</f>
        <v>0.31785714285714289</v>
      </c>
    </row>
    <row r="42" spans="1:5" x14ac:dyDescent="0.2">
      <c r="A42" s="28" t="s">
        <v>38</v>
      </c>
      <c r="B42" s="28"/>
      <c r="C42" s="28"/>
      <c r="D42" s="28"/>
      <c r="E42" s="42"/>
    </row>
    <row r="43" spans="1:5" ht="25.5" x14ac:dyDescent="0.2">
      <c r="A43" s="29" t="s">
        <v>75</v>
      </c>
      <c r="B43" s="39" t="s">
        <v>60</v>
      </c>
      <c r="C43" s="39" t="s">
        <v>61</v>
      </c>
      <c r="D43" s="39" t="s">
        <v>62</v>
      </c>
      <c r="E43" s="29" t="s">
        <v>63</v>
      </c>
    </row>
    <row r="44" spans="1:5" x14ac:dyDescent="0.2">
      <c r="A44" s="31" t="s">
        <v>76</v>
      </c>
      <c r="B44" s="40">
        <v>2</v>
      </c>
      <c r="C44" s="40">
        <v>6</v>
      </c>
      <c r="D44" s="47">
        <v>1</v>
      </c>
      <c r="E44" s="37">
        <f>(B44*C44*D44)/$B$5</f>
        <v>0.14285714285714285</v>
      </c>
    </row>
    <row r="45" spans="1:5" x14ac:dyDescent="0.2">
      <c r="A45" s="49" t="s">
        <v>78</v>
      </c>
      <c r="B45" s="32">
        <v>1</v>
      </c>
      <c r="C45" s="32">
        <v>84</v>
      </c>
      <c r="D45" s="51">
        <v>0.1</v>
      </c>
      <c r="E45" s="43">
        <f>(B45*C45*D45)/$B$5</f>
        <v>0.1</v>
      </c>
    </row>
    <row r="46" spans="1:5" x14ac:dyDescent="0.2">
      <c r="A46" s="49" t="s">
        <v>79</v>
      </c>
      <c r="B46" s="32">
        <v>1</v>
      </c>
      <c r="C46" s="32">
        <v>84</v>
      </c>
      <c r="D46" s="51">
        <v>0.1</v>
      </c>
      <c r="E46" s="43">
        <f>(B46*C46*D46)/$B$5</f>
        <v>0.1</v>
      </c>
    </row>
    <row r="47" spans="1:5" x14ac:dyDescent="0.2">
      <c r="A47" s="49" t="s">
        <v>80</v>
      </c>
      <c r="B47" s="32">
        <v>1</v>
      </c>
      <c r="C47" s="32">
        <v>84</v>
      </c>
      <c r="D47" s="51">
        <v>0.1</v>
      </c>
      <c r="E47" s="43">
        <f>(B47*C47*D47)/$B$5</f>
        <v>0.1</v>
      </c>
    </row>
    <row r="48" spans="1:5" x14ac:dyDescent="0.2">
      <c r="A48" s="49" t="s">
        <v>81</v>
      </c>
      <c r="B48" s="32">
        <v>1</v>
      </c>
      <c r="C48" s="32">
        <v>6</v>
      </c>
      <c r="D48" s="51">
        <v>0.25</v>
      </c>
      <c r="E48" s="43">
        <f>(B48*C48*D48)/$B$5</f>
        <v>1.7857142857142856E-2</v>
      </c>
    </row>
    <row r="49" spans="1:5" s="24" customFormat="1" x14ac:dyDescent="0.2">
      <c r="A49" s="30" t="s">
        <v>74</v>
      </c>
      <c r="B49" s="30"/>
      <c r="C49" s="30"/>
      <c r="D49" s="30"/>
      <c r="E49" s="33">
        <f>SUM(E45:E48)</f>
        <v>0.31785714285714289</v>
      </c>
    </row>
    <row r="51" spans="1:5" x14ac:dyDescent="0.2">
      <c r="A51" s="28" t="s">
        <v>39</v>
      </c>
      <c r="B51" s="28"/>
      <c r="C51" s="28"/>
      <c r="D51" s="28"/>
      <c r="E51" s="42"/>
    </row>
    <row r="52" spans="1:5" ht="25.5" x14ac:dyDescent="0.2">
      <c r="A52" s="29" t="s">
        <v>75</v>
      </c>
      <c r="B52" s="39" t="s">
        <v>60</v>
      </c>
      <c r="C52" s="39" t="s">
        <v>61</v>
      </c>
      <c r="D52" s="39" t="s">
        <v>62</v>
      </c>
      <c r="E52" s="29" t="s">
        <v>63</v>
      </c>
    </row>
    <row r="53" spans="1:5" x14ac:dyDescent="0.2">
      <c r="A53" s="31" t="s">
        <v>76</v>
      </c>
      <c r="B53" s="40">
        <v>2</v>
      </c>
      <c r="C53" s="40">
        <v>6</v>
      </c>
      <c r="D53" s="47">
        <v>1</v>
      </c>
      <c r="E53" s="37">
        <f>(B53*C53*D53)/$B$5</f>
        <v>0.14285714285714285</v>
      </c>
    </row>
    <row r="54" spans="1:5" x14ac:dyDescent="0.2">
      <c r="A54" s="32" t="s">
        <v>82</v>
      </c>
      <c r="B54" s="32">
        <v>4</v>
      </c>
      <c r="C54" s="32">
        <v>84</v>
      </c>
      <c r="D54" s="51">
        <v>1</v>
      </c>
      <c r="E54" s="43">
        <f>(B54*C54*D54)/$B$5</f>
        <v>4</v>
      </c>
    </row>
    <row r="55" spans="1:5" x14ac:dyDescent="0.2">
      <c r="A55" s="32" t="s">
        <v>83</v>
      </c>
      <c r="B55" s="32">
        <v>1</v>
      </c>
      <c r="C55" s="32">
        <v>84</v>
      </c>
      <c r="D55" s="51">
        <v>0.1</v>
      </c>
      <c r="E55" s="43">
        <f>(B55*C55*D55)/$B$5</f>
        <v>0.1</v>
      </c>
    </row>
    <row r="56" spans="1:5" x14ac:dyDescent="0.2">
      <c r="A56" s="32"/>
      <c r="B56" s="32"/>
      <c r="C56" s="32"/>
      <c r="D56" s="51"/>
      <c r="E56" s="43">
        <f>(B56*C56*D56)/$B$5</f>
        <v>0</v>
      </c>
    </row>
    <row r="57" spans="1:5" s="24" customFormat="1" x14ac:dyDescent="0.2">
      <c r="A57" s="30" t="s">
        <v>74</v>
      </c>
      <c r="B57" s="30"/>
      <c r="C57" s="30"/>
      <c r="D57" s="30"/>
      <c r="E57" s="33">
        <f>SUM(E54:E56)</f>
        <v>4.0999999999999996</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ctionRequired xmlns="61aefb4b-5fd9-4e7c-a29f-4532463d98c0">Sign and add in total bid amount</ActionRequired>
    <WBSCode xmlns="61aefb4b-5fd9-4e7c-a29f-4532463d98c0">1.4.</WBSCod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F4AF53E6D4BD2409FA994B83984072A" ma:contentTypeVersion="12" ma:contentTypeDescription="Create a new document." ma:contentTypeScope="" ma:versionID="f7f3832523d65332bd1921855a8e8155">
  <xsd:schema xmlns:xsd="http://www.w3.org/2001/XMLSchema" xmlns:xs="http://www.w3.org/2001/XMLSchema" xmlns:p="http://schemas.microsoft.com/office/2006/metadata/properties" xmlns:ns2="61aefb4b-5fd9-4e7c-a29f-4532463d98c0" xmlns:ns3="a6f34a91-8a75-4a6f-8e9d-616a7dea26c4" targetNamespace="http://schemas.microsoft.com/office/2006/metadata/properties" ma:root="true" ma:fieldsID="339b6bcbf942cac492c7657e838d3ad3" ns2:_="" ns3:_="">
    <xsd:import namespace="61aefb4b-5fd9-4e7c-a29f-4532463d98c0"/>
    <xsd:import namespace="a6f34a91-8a75-4a6f-8e9d-616a7dea26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WBSCode" minOccurs="0"/>
                <xsd:element ref="ns2:ActionRequir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aefb4b-5fd9-4e7c-a29f-4532463d98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WBSCode" ma:index="18" nillable="true" ma:displayName="WBS Code" ma:description="Code to Identify Bid submission WBS code" ma:format="Dropdown" ma:indexed="true" ma:internalName="WBSCode">
      <xsd:simpleType>
        <xsd:restriction base="dms:Text">
          <xsd:maxLength value="255"/>
        </xsd:restriction>
      </xsd:simpleType>
    </xsd:element>
    <xsd:element name="ActionRequired" ma:index="19" nillable="true" ma:displayName="Action Required" ma:format="Dropdown" ma:internalName="ActionRequire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f34a91-8a75-4a6f-8e9d-616a7dea26c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64E7C7-A41E-4141-83A3-E65677BC49B3}">
  <ds:schemaRefs>
    <ds:schemaRef ds:uri="http://schemas.microsoft.com/office/2006/metadata/properties"/>
    <ds:schemaRef ds:uri="http://schemas.microsoft.com/office/infopath/2007/PartnerControls"/>
    <ds:schemaRef ds:uri="61aefb4b-5fd9-4e7c-a29f-4532463d98c0"/>
  </ds:schemaRefs>
</ds:datastoreItem>
</file>

<file path=customXml/itemProps2.xml><?xml version="1.0" encoding="utf-8"?>
<ds:datastoreItem xmlns:ds="http://schemas.openxmlformats.org/officeDocument/2006/customXml" ds:itemID="{988B4B82-8A89-46BD-8C25-F7D6E1FC2E70}">
  <ds:schemaRefs>
    <ds:schemaRef ds:uri="http://schemas.microsoft.com/sharepoint/v3/contenttype/forms"/>
  </ds:schemaRefs>
</ds:datastoreItem>
</file>

<file path=customXml/itemProps3.xml><?xml version="1.0" encoding="utf-8"?>
<ds:datastoreItem xmlns:ds="http://schemas.openxmlformats.org/officeDocument/2006/customXml" ds:itemID="{8D227C55-0699-4B93-BB43-D73F16C8AA7F}">
  <ds:schemaRefs>
    <ds:schemaRef ds:uri="http://schemas.microsoft.com/office/2006/metadata/longProperties"/>
  </ds:schemaRefs>
</ds:datastoreItem>
</file>

<file path=customXml/itemProps4.xml><?xml version="1.0" encoding="utf-8"?>
<ds:datastoreItem xmlns:ds="http://schemas.openxmlformats.org/officeDocument/2006/customXml" ds:itemID="{B204D41A-F40C-4028-A9A4-0AA05A1771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aefb4b-5fd9-4e7c-a29f-4532463d98c0"/>
    <ds:schemaRef ds:uri="a6f34a91-8a75-4a6f-8e9d-616a7dea26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Attachment C</vt:lpstr>
      <vt:lpstr>FTE Details</vt:lpstr>
      <vt:lpstr>'Attachment C'!Print_Area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Brandon-Friedman, David</cp:lastModifiedBy>
  <cp:revision/>
  <cp:lastPrinted>2020-06-11T19:57:26Z</cp:lastPrinted>
  <dcterms:created xsi:type="dcterms:W3CDTF">2008-11-12T18:12:47Z</dcterms:created>
  <dcterms:modified xsi:type="dcterms:W3CDTF">2020-06-18T20:54:40Z</dcterms:modified>
  <cp:category/>
  <cp:contentStatus>Not Started</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ategory">
    <vt:lpwstr>Original RFP Documents</vt:lpwstr>
  </property>
  <property fmtid="{D5CDD505-2E9C-101B-9397-08002B2CF9AE}" pid="3" name="KpiDescription">
    <vt:lpwstr>Indiana economic impact for completion</vt:lpwstr>
  </property>
  <property fmtid="{D5CDD505-2E9C-101B-9397-08002B2CF9AE}" pid="4" name="ContentTypeId">
    <vt:lpwstr>0x010100BF4AF53E6D4BD2409FA994B83984072A</vt:lpwstr>
  </property>
</Properties>
</file>